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315" windowHeight="7740"/>
  </bookViews>
  <sheets>
    <sheet name="56-57" sheetId="2" r:id="rId1"/>
    <sheet name="พึงจ่าย57" sheetId="1" r:id="rId2"/>
    <sheet name="พึงรับ 57" sheetId="3" r:id="rId3"/>
  </sheets>
  <calcPr calcId="144525"/>
</workbook>
</file>

<file path=xl/calcChain.xml><?xml version="1.0" encoding="utf-8"?>
<calcChain xmlns="http://schemas.openxmlformats.org/spreadsheetml/2006/main">
  <c r="I23" i="2" l="1"/>
  <c r="H23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5" i="2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5" i="1"/>
  <c r="T5" i="1" l="1"/>
  <c r="C23" i="1"/>
  <c r="T14" i="1" l="1"/>
  <c r="T6" i="1"/>
  <c r="K6" i="3"/>
  <c r="I23" i="3"/>
  <c r="H23" i="3"/>
  <c r="G23" i="3"/>
  <c r="F23" i="3"/>
  <c r="E23" i="3"/>
  <c r="D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C23" i="3"/>
  <c r="B23" i="3"/>
  <c r="Q23" i="1"/>
  <c r="T22" i="1"/>
  <c r="T21" i="1"/>
  <c r="T20" i="1"/>
  <c r="T19" i="1"/>
  <c r="T18" i="1"/>
  <c r="T17" i="1"/>
  <c r="T16" i="1"/>
  <c r="T15" i="1"/>
  <c r="T13" i="1"/>
  <c r="T12" i="1"/>
  <c r="T11" i="1"/>
  <c r="T10" i="1"/>
  <c r="T9" i="1"/>
  <c r="T8" i="1"/>
  <c r="T7" i="1"/>
  <c r="T23" i="1" l="1"/>
  <c r="K5" i="3"/>
  <c r="K23" i="3" s="1"/>
  <c r="O23" i="1"/>
  <c r="E23" i="1" l="1"/>
  <c r="G23" i="1"/>
  <c r="K23" i="1"/>
  <c r="M23" i="1"/>
  <c r="I23" i="1"/>
</calcChain>
</file>

<file path=xl/sharedStrings.xml><?xml version="1.0" encoding="utf-8"?>
<sst xmlns="http://schemas.openxmlformats.org/spreadsheetml/2006/main" count="100" uniqueCount="40">
  <si>
    <t>หน่วยบริการ</t>
  </si>
  <si>
    <t>รพ.สต.วัดพระญาติการาม หมู่ที่ 05 ตำบลไผ่ลิง</t>
  </si>
  <si>
    <t>รพ.เสนา</t>
  </si>
  <si>
    <t>รพ.ท่าเรือ</t>
  </si>
  <si>
    <t>รพ.สมเด็จพระสังฆราช(นครหลวง)</t>
  </si>
  <si>
    <t>รพ.บางไทร</t>
  </si>
  <si>
    <t>รพ.บางบาล</t>
  </si>
  <si>
    <t>รพ.บางปะอิน</t>
  </si>
  <si>
    <t>รพ.บางปะหัน</t>
  </si>
  <si>
    <t>รพ.ผักไห่</t>
  </si>
  <si>
    <t>รพ.ภาชี</t>
  </si>
  <si>
    <t>รพ.ลาดบัวหลวง</t>
  </si>
  <si>
    <t>รพ.วังน้อย</t>
  </si>
  <si>
    <t>รพ.บางซ้าย</t>
  </si>
  <si>
    <t>รพ.อุทัย</t>
  </si>
  <si>
    <t>รพ.มหาราช</t>
  </si>
  <si>
    <t>รพ.บ้านแพรก</t>
  </si>
  <si>
    <t>ศูนย์แพทย์โรงพยาบาลพระนครศรีอยุธยาสาขา 1 ศูนย์เวชปฎิบัติครอบครัว</t>
  </si>
  <si>
    <t>ค่าใช้จ่ายส่วนไม่เกิน 1,600 บาท:Visit 
เรียกเก็บจากหน่วยบริการประจำ</t>
  </si>
  <si>
    <t xml:space="preserve">ส่วนไม่เกิน 1,600  </t>
  </si>
  <si>
    <t>total</t>
  </si>
  <si>
    <t>รายงานเรียกเก็บค่าใช้จ่ายค่าบริการรับส่งต่อผู้ป่วยนอกข้ามจังหวัด OP Refer ปี 57(พึงรับ)</t>
  </si>
  <si>
    <t>รพ.พระนครศรีอยุธยา</t>
  </si>
  <si>
    <t>OP REFตค56ง.5610</t>
  </si>
  <si>
    <t xml:space="preserve">OPREFERธค56ง5612 </t>
  </si>
  <si>
    <t>OP REFพย56ง.5611</t>
  </si>
  <si>
    <t>OPREFERมค56ง5701</t>
  </si>
  <si>
    <t>OPREFERกพ56ง5702</t>
  </si>
  <si>
    <t>OPREFERมีค56ง5703</t>
  </si>
  <si>
    <t>OPREFERเมย56ง5704</t>
  </si>
  <si>
    <t>OPREFERพค56ง5705</t>
  </si>
  <si>
    <t>ส่วนไม่เกิน 1,600  เรียกเก็บจากหน่วยบริการประจำ</t>
  </si>
  <si>
    <t>รายงานเรียกเก็บค่าใช้จ่ายค่าบริการรับส่งต่อผู้ป่วยนอกข้ามจังหวัด OP Refer ปี 57(พึงจ่าย) ณ ตุลาคม 2557</t>
  </si>
  <si>
    <t xml:space="preserve">รวมค่าใช้จ่ายส่วนเกิน 1,600 บาท:Visit ทั้งหมดเบิกจ่ายกองทุน </t>
  </si>
  <si>
    <t>รายงานเรียกเก็บค่าใช้จ่ายค่าบริการรับส่งต่อผู้ป่วยนอกข้ามจังหวัด OP Refer ปี 56/57</t>
  </si>
  <si>
    <t xml:space="preserve">รวมค่าใช้จ่ายส่วนเกิน 1,600 บาท:Visit ทั้งหมด
เบิกจ่ายกองทุน </t>
  </si>
  <si>
    <t>รวมค่าใช้จ่ายส่วนไม่เกิน 1,600 บาท:Visit ทั้งหมด
เรียกเก็บจากหน่วยบริการประจำ</t>
  </si>
  <si>
    <t>รวมค่าใช้จ่าย OP Refer ทั้งหมด</t>
  </si>
  <si>
    <t>ลดค่าใช้จ่าย 10 %</t>
  </si>
  <si>
    <t>ลดค่าใช้จ่าย 20 %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</si>
</sst>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#,##0.00_ ;[Red]\-#,##0.00\ "/>
  </numFmts>
  <fonts count="11" x14ac:knownFonts="1">
    <font>
      <sz val="17"/>
      <color theme="1"/>
      <name val="TH SarabunPSK"/>
      <family val="2"/>
      <charset val="222"/>
    </font>
    <font>
      <sz val="17"/>
      <color theme="1"/>
      <name val="TH SarabunPSK"/>
      <family val="2"/>
      <charset val="222"/>
    </font>
    <font>
      <sz val="17"/>
      <color theme="1"/>
      <name val="TH SarabunPSK"/>
      <family val="2"/>
    </font>
    <font>
      <sz val="17"/>
      <color rgb="FF0070C0"/>
      <name val="TH SarabunPSK"/>
      <family val="2"/>
    </font>
    <font>
      <sz val="17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</cellStyleXfs>
  <cellXfs count="5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2" fillId="0" borderId="0" xfId="0" applyNumberFormat="1" applyFont="1"/>
    <xf numFmtId="187" fontId="2" fillId="0" borderId="4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shrinkToFit="1"/>
    </xf>
    <xf numFmtId="0" fontId="2" fillId="0" borderId="3" xfId="0" applyFont="1" applyFill="1" applyBorder="1" applyAlignment="1">
      <alignment shrinkToFit="1"/>
    </xf>
    <xf numFmtId="4" fontId="2" fillId="0" borderId="3" xfId="0" applyNumberFormat="1" applyFont="1" applyFill="1" applyBorder="1" applyAlignment="1">
      <alignment shrinkToFit="1"/>
    </xf>
    <xf numFmtId="43" fontId="2" fillId="0" borderId="1" xfId="1" applyFont="1" applyBorder="1"/>
    <xf numFmtId="43" fontId="2" fillId="0" borderId="1" xfId="1" applyFont="1" applyFill="1" applyBorder="1" applyAlignment="1">
      <alignment shrinkToFit="1"/>
    </xf>
    <xf numFmtId="187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" fontId="3" fillId="0" borderId="1" xfId="0" applyNumberFormat="1" applyFont="1" applyBorder="1"/>
    <xf numFmtId="43" fontId="4" fillId="0" borderId="1" xfId="1" applyFont="1" applyFill="1" applyBorder="1" applyAlignment="1">
      <alignment shrinkToFit="1"/>
    </xf>
    <xf numFmtId="4" fontId="4" fillId="0" borderId="1" xfId="0" applyNumberFormat="1" applyFont="1" applyFill="1" applyBorder="1" applyAlignment="1">
      <alignment shrinkToFit="1"/>
    </xf>
    <xf numFmtId="4" fontId="4" fillId="0" borderId="1" xfId="0" applyNumberFormat="1" applyFont="1" applyBorder="1"/>
    <xf numFmtId="4" fontId="4" fillId="0" borderId="3" xfId="0" applyNumberFormat="1" applyFont="1" applyFill="1" applyBorder="1" applyAlignment="1">
      <alignment shrinkToFit="1"/>
    </xf>
    <xf numFmtId="43" fontId="2" fillId="0" borderId="0" xfId="1" applyFont="1" applyFill="1" applyBorder="1"/>
    <xf numFmtId="0" fontId="2" fillId="0" borderId="1" xfId="0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shrinkToFit="1"/>
    </xf>
    <xf numFmtId="43" fontId="2" fillId="0" borderId="3" xfId="1" applyFont="1" applyFill="1" applyBorder="1" applyAlignment="1">
      <alignment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2" fillId="0" borderId="2" xfId="0" applyNumberFormat="1" applyFont="1" applyFill="1" applyBorder="1" applyAlignment="1">
      <alignment shrinkToFit="1"/>
    </xf>
    <xf numFmtId="0" fontId="8" fillId="0" borderId="0" xfId="0" applyFont="1" applyAlignment="1">
      <alignment horizontal="center"/>
    </xf>
    <xf numFmtId="0" fontId="8" fillId="0" borderId="0" xfId="0" applyFont="1"/>
    <xf numFmtId="188" fontId="8" fillId="0" borderId="5" xfId="2" applyNumberFormat="1" applyFont="1" applyBorder="1"/>
    <xf numFmtId="188" fontId="8" fillId="0" borderId="1" xfId="0" applyNumberFormat="1" applyFont="1" applyBorder="1"/>
    <xf numFmtId="4" fontId="8" fillId="0" borderId="1" xfId="0" applyNumberFormat="1" applyFont="1" applyBorder="1"/>
    <xf numFmtId="188" fontId="8" fillId="0" borderId="1" xfId="2" applyNumberFormat="1" applyFont="1" applyBorder="1"/>
    <xf numFmtId="188" fontId="9" fillId="0" borderId="1" xfId="2" applyNumberFormat="1" applyFont="1" applyFill="1" applyBorder="1"/>
    <xf numFmtId="188" fontId="10" fillId="0" borderId="1" xfId="2" applyNumberFormat="1" applyFont="1" applyFill="1" applyBorder="1"/>
    <xf numFmtId="0" fontId="8" fillId="0" borderId="2" xfId="0" applyFont="1" applyFill="1" applyBorder="1" applyAlignment="1">
      <alignment shrinkToFit="1"/>
    </xf>
    <xf numFmtId="0" fontId="8" fillId="0" borderId="3" xfId="0" applyFont="1" applyFill="1" applyBorder="1" applyAlignment="1">
      <alignment shrinkToFit="1"/>
    </xf>
    <xf numFmtId="187" fontId="8" fillId="5" borderId="1" xfId="7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187" fontId="8" fillId="4" borderId="1" xfId="7" applyNumberFormat="1" applyFont="1" applyFill="1" applyBorder="1" applyAlignment="1">
      <alignment horizontal="center" vertical="center" wrapText="1"/>
    </xf>
    <xf numFmtId="187" fontId="8" fillId="2" borderId="1" xfId="7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87" fontId="8" fillId="3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88" fontId="8" fillId="7" borderId="5" xfId="2" applyNumberFormat="1" applyFont="1" applyFill="1" applyBorder="1"/>
    <xf numFmtId="188" fontId="8" fillId="7" borderId="1" xfId="2" applyNumberFormat="1" applyFont="1" applyFill="1" applyBorder="1"/>
    <xf numFmtId="188" fontId="9" fillId="7" borderId="1" xfId="2" applyNumberFormat="1" applyFont="1" applyFill="1" applyBorder="1"/>
    <xf numFmtId="4" fontId="8" fillId="8" borderId="1" xfId="0" applyNumberFormat="1" applyFont="1" applyFill="1" applyBorder="1"/>
    <xf numFmtId="188" fontId="9" fillId="8" borderId="1" xfId="2" applyNumberFormat="1" applyFont="1" applyFill="1" applyBorder="1"/>
    <xf numFmtId="9" fontId="8" fillId="0" borderId="0" xfId="0" applyNumberFormat="1" applyFont="1"/>
    <xf numFmtId="3" fontId="8" fillId="0" borderId="0" xfId="0" applyNumberFormat="1" applyFont="1"/>
    <xf numFmtId="0" fontId="8" fillId="6" borderId="0" xfId="0" applyFont="1" applyFill="1" applyBorder="1" applyAlignment="1">
      <alignment horizontal="center"/>
    </xf>
    <xf numFmtId="0" fontId="9" fillId="9" borderId="0" xfId="2" applyFont="1" applyFill="1" applyBorder="1" applyAlignment="1">
      <alignment horizontal="center" vertical="center" wrapText="1"/>
    </xf>
    <xf numFmtId="0" fontId="9" fillId="10" borderId="0" xfId="2" applyFont="1" applyFill="1" applyBorder="1" applyAlignment="1">
      <alignment horizontal="center" vertical="center" wrapText="1"/>
    </xf>
    <xf numFmtId="0" fontId="9" fillId="10" borderId="1" xfId="2" applyFont="1" applyFill="1" applyBorder="1" applyAlignment="1">
      <alignment horizontal="center" vertical="center" wrapText="1"/>
    </xf>
    <xf numFmtId="0" fontId="9" fillId="9" borderId="1" xfId="2" applyFont="1" applyFill="1" applyBorder="1" applyAlignment="1">
      <alignment horizontal="center" vertical="center" wrapText="1"/>
    </xf>
  </cellXfs>
  <cellStyles count="11">
    <cellStyle name="Comma" xfId="1" builtinId="3"/>
    <cellStyle name="Comma 2" xfId="7"/>
    <cellStyle name="Normal" xfId="0" builtinId="0"/>
    <cellStyle name="Normal 2" xfId="3"/>
    <cellStyle name="Normal 3" xfId="4"/>
    <cellStyle name="Normal 3 2" xfId="8"/>
    <cellStyle name="Normal 4" xfId="5"/>
    <cellStyle name="Normal 5" xfId="6"/>
    <cellStyle name="Normal 6" xfId="9"/>
    <cellStyle name="Normal 7" xfId="2"/>
    <cellStyle name="Normal 9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I1" sqref="A1:I23"/>
    </sheetView>
  </sheetViews>
  <sheetFormatPr defaultRowHeight="21" x14ac:dyDescent="0.35"/>
  <cols>
    <col min="1" max="1" width="22.5" style="26" customWidth="1"/>
    <col min="2" max="3" width="13.125" style="26" bestFit="1" customWidth="1"/>
    <col min="4" max="5" width="13" style="26" customWidth="1"/>
    <col min="6" max="6" width="13.125" style="26" bestFit="1" customWidth="1"/>
    <col min="7" max="9" width="13" style="26" customWidth="1"/>
    <col min="10" max="10" width="9.25" style="26" bestFit="1" customWidth="1"/>
    <col min="11" max="16384" width="9" style="26"/>
  </cols>
  <sheetData>
    <row r="1" spans="1:11" x14ac:dyDescent="0.35">
      <c r="A1" s="26" t="s">
        <v>34</v>
      </c>
      <c r="B1" s="25"/>
      <c r="C1" s="25"/>
      <c r="D1" s="25"/>
      <c r="E1" s="25"/>
      <c r="F1" s="25"/>
      <c r="G1" s="25"/>
      <c r="H1" s="25"/>
      <c r="I1" s="25"/>
    </row>
    <row r="2" spans="1:11" x14ac:dyDescent="0.35">
      <c r="A2" s="26" t="s">
        <v>19</v>
      </c>
      <c r="B2" s="37">
        <v>2556</v>
      </c>
      <c r="C2" s="37"/>
      <c r="D2" s="37"/>
      <c r="E2" s="37">
        <v>2557</v>
      </c>
      <c r="F2" s="37"/>
      <c r="G2" s="37"/>
      <c r="H2" s="54"/>
      <c r="I2" s="54"/>
    </row>
    <row r="3" spans="1:11" ht="22.5" customHeight="1" x14ac:dyDescent="0.35">
      <c r="A3" s="41" t="s">
        <v>0</v>
      </c>
      <c r="B3" s="38" t="s">
        <v>35</v>
      </c>
      <c r="C3" s="39" t="s">
        <v>36</v>
      </c>
      <c r="D3" s="40" t="s">
        <v>37</v>
      </c>
      <c r="E3" s="42" t="s">
        <v>35</v>
      </c>
      <c r="F3" s="35" t="s">
        <v>36</v>
      </c>
      <c r="G3" s="36" t="s">
        <v>37</v>
      </c>
      <c r="H3" s="56"/>
      <c r="I3" s="55"/>
    </row>
    <row r="4" spans="1:11" ht="117.75" customHeight="1" x14ac:dyDescent="0.35">
      <c r="A4" s="41"/>
      <c r="B4" s="38"/>
      <c r="C4" s="39"/>
      <c r="D4" s="40"/>
      <c r="E4" s="42"/>
      <c r="F4" s="35"/>
      <c r="G4" s="36"/>
      <c r="H4" s="57" t="s">
        <v>38</v>
      </c>
      <c r="I4" s="58" t="s">
        <v>39</v>
      </c>
      <c r="J4" s="52">
        <v>0.1</v>
      </c>
      <c r="K4" s="52">
        <v>0.2</v>
      </c>
    </row>
    <row r="5" spans="1:11" x14ac:dyDescent="0.35">
      <c r="A5" s="33" t="s">
        <v>1</v>
      </c>
      <c r="B5" s="27">
        <v>2034140.25</v>
      </c>
      <c r="C5" s="47">
        <v>1816886</v>
      </c>
      <c r="D5" s="28">
        <v>3851026.25</v>
      </c>
      <c r="E5" s="29">
        <v>1044377.25</v>
      </c>
      <c r="F5" s="50">
        <v>1974510.25</v>
      </c>
      <c r="G5" s="29">
        <v>3018887.5</v>
      </c>
      <c r="H5" s="29">
        <f>+F5-J5</f>
        <v>1777059.2250000001</v>
      </c>
      <c r="I5" s="29">
        <f>+F5-K5</f>
        <v>1579608.2</v>
      </c>
      <c r="J5" s="53">
        <f>+F5*10/100</f>
        <v>197451.02499999999</v>
      </c>
      <c r="K5" s="53">
        <f>+F5*20/100</f>
        <v>394902.05</v>
      </c>
    </row>
    <row r="6" spans="1:11" x14ac:dyDescent="0.35">
      <c r="A6" s="33" t="s">
        <v>22</v>
      </c>
      <c r="B6" s="27"/>
      <c r="C6" s="47"/>
      <c r="D6" s="28"/>
      <c r="E6" s="29">
        <v>108155.5</v>
      </c>
      <c r="F6" s="50">
        <v>110057</v>
      </c>
      <c r="G6" s="29">
        <v>218212.5</v>
      </c>
      <c r="H6" s="29">
        <f t="shared" ref="H6:H22" si="0">+F6-J6</f>
        <v>99051.3</v>
      </c>
      <c r="I6" s="29">
        <f t="shared" ref="I6:I22" si="1">+F6-K6</f>
        <v>88045.6</v>
      </c>
      <c r="J6" s="53">
        <f t="shared" ref="J6:J22" si="2">+F6*10/100</f>
        <v>11005.7</v>
      </c>
      <c r="K6" s="53">
        <f t="shared" ref="K6:K23" si="3">+F6*20/100</f>
        <v>22011.4</v>
      </c>
    </row>
    <row r="7" spans="1:11" x14ac:dyDescent="0.35">
      <c r="A7" s="34" t="s">
        <v>2</v>
      </c>
      <c r="B7" s="30">
        <v>1641233.25</v>
      </c>
      <c r="C7" s="48">
        <v>2679448.35</v>
      </c>
      <c r="D7" s="28">
        <v>4320681.5999999996</v>
      </c>
      <c r="E7" s="29">
        <v>1438473.73</v>
      </c>
      <c r="F7" s="50">
        <v>3181421.48</v>
      </c>
      <c r="G7" s="29">
        <v>4619895.21</v>
      </c>
      <c r="H7" s="29">
        <f t="shared" si="0"/>
        <v>2863279.3319999999</v>
      </c>
      <c r="I7" s="29">
        <f t="shared" si="1"/>
        <v>2545137.1839999999</v>
      </c>
      <c r="J7" s="53">
        <f t="shared" si="2"/>
        <v>318142.14799999999</v>
      </c>
      <c r="K7" s="53">
        <f t="shared" si="3"/>
        <v>636284.29599999997</v>
      </c>
    </row>
    <row r="8" spans="1:11" x14ac:dyDescent="0.35">
      <c r="A8" s="34" t="s">
        <v>3</v>
      </c>
      <c r="B8" s="30">
        <v>2140682.5</v>
      </c>
      <c r="C8" s="48">
        <v>2833584</v>
      </c>
      <c r="D8" s="28">
        <v>4974266.5</v>
      </c>
      <c r="E8" s="29">
        <v>1272792.5</v>
      </c>
      <c r="F8" s="50">
        <v>3150148.5</v>
      </c>
      <c r="G8" s="29">
        <v>4422941</v>
      </c>
      <c r="H8" s="29">
        <f t="shared" si="0"/>
        <v>2835133.65</v>
      </c>
      <c r="I8" s="29">
        <f t="shared" si="1"/>
        <v>2520118.7999999998</v>
      </c>
      <c r="J8" s="53">
        <f t="shared" si="2"/>
        <v>315014.84999999998</v>
      </c>
      <c r="K8" s="53">
        <f t="shared" si="3"/>
        <v>630029.69999999995</v>
      </c>
    </row>
    <row r="9" spans="1:11" x14ac:dyDescent="0.35">
      <c r="A9" s="34" t="s">
        <v>4</v>
      </c>
      <c r="B9" s="30">
        <v>1302836.25</v>
      </c>
      <c r="C9" s="48">
        <v>1220233.75</v>
      </c>
      <c r="D9" s="28">
        <v>2523070</v>
      </c>
      <c r="E9" s="29">
        <v>747803.5</v>
      </c>
      <c r="F9" s="50">
        <v>1340567.75</v>
      </c>
      <c r="G9" s="29">
        <v>2088371.25</v>
      </c>
      <c r="H9" s="29">
        <f t="shared" si="0"/>
        <v>1206510.9750000001</v>
      </c>
      <c r="I9" s="29">
        <f t="shared" si="1"/>
        <v>1072454.2</v>
      </c>
      <c r="J9" s="53">
        <f t="shared" si="2"/>
        <v>134056.77499999999</v>
      </c>
      <c r="K9" s="53">
        <f t="shared" si="3"/>
        <v>268113.55</v>
      </c>
    </row>
    <row r="10" spans="1:11" x14ac:dyDescent="0.35">
      <c r="A10" s="34" t="s">
        <v>5</v>
      </c>
      <c r="B10" s="30">
        <v>1230140.5</v>
      </c>
      <c r="C10" s="48">
        <v>1403480.75</v>
      </c>
      <c r="D10" s="28">
        <v>2633621.25</v>
      </c>
      <c r="E10" s="29">
        <v>696427.23499999999</v>
      </c>
      <c r="F10" s="50">
        <v>1669281.5</v>
      </c>
      <c r="G10" s="29">
        <v>2365708.7349999999</v>
      </c>
      <c r="H10" s="29">
        <f t="shared" si="0"/>
        <v>1502353.35</v>
      </c>
      <c r="I10" s="29">
        <f t="shared" si="1"/>
        <v>1335425.2</v>
      </c>
      <c r="J10" s="53">
        <f t="shared" si="2"/>
        <v>166928.15</v>
      </c>
      <c r="K10" s="53">
        <f t="shared" si="3"/>
        <v>333856.3</v>
      </c>
    </row>
    <row r="11" spans="1:11" x14ac:dyDescent="0.35">
      <c r="A11" s="34" t="s">
        <v>6</v>
      </c>
      <c r="B11" s="30">
        <v>998515.75</v>
      </c>
      <c r="C11" s="48">
        <v>899237</v>
      </c>
      <c r="D11" s="28">
        <v>1897752.75</v>
      </c>
      <c r="E11" s="29">
        <v>402834.5</v>
      </c>
      <c r="F11" s="50">
        <v>904828.75</v>
      </c>
      <c r="G11" s="29">
        <v>1307663.25</v>
      </c>
      <c r="H11" s="29">
        <f t="shared" si="0"/>
        <v>814345.875</v>
      </c>
      <c r="I11" s="29">
        <f t="shared" si="1"/>
        <v>723863</v>
      </c>
      <c r="J11" s="53">
        <f t="shared" si="2"/>
        <v>90482.875</v>
      </c>
      <c r="K11" s="53">
        <f t="shared" si="3"/>
        <v>180965.75</v>
      </c>
    </row>
    <row r="12" spans="1:11" x14ac:dyDescent="0.35">
      <c r="A12" s="34" t="s">
        <v>7</v>
      </c>
      <c r="B12" s="30">
        <v>2829056.5</v>
      </c>
      <c r="C12" s="48">
        <v>2963663.91</v>
      </c>
      <c r="D12" s="28">
        <v>5792720.4100000001</v>
      </c>
      <c r="E12" s="29">
        <v>1995534.5</v>
      </c>
      <c r="F12" s="50">
        <v>3701857</v>
      </c>
      <c r="G12" s="29">
        <v>5697391.5</v>
      </c>
      <c r="H12" s="29">
        <f t="shared" si="0"/>
        <v>3331671.3</v>
      </c>
      <c r="I12" s="29">
        <f t="shared" si="1"/>
        <v>2961485.6</v>
      </c>
      <c r="J12" s="53">
        <f t="shared" si="2"/>
        <v>370185.7</v>
      </c>
      <c r="K12" s="53">
        <f t="shared" si="3"/>
        <v>740371.4</v>
      </c>
    </row>
    <row r="13" spans="1:11" x14ac:dyDescent="0.35">
      <c r="A13" s="34" t="s">
        <v>8</v>
      </c>
      <c r="B13" s="30">
        <v>986913.2</v>
      </c>
      <c r="C13" s="48">
        <v>1348571</v>
      </c>
      <c r="D13" s="28">
        <v>2335484.2000000002</v>
      </c>
      <c r="E13" s="29">
        <v>644851.5</v>
      </c>
      <c r="F13" s="50">
        <v>1344787</v>
      </c>
      <c r="G13" s="29">
        <v>1989638.5</v>
      </c>
      <c r="H13" s="29">
        <f t="shared" si="0"/>
        <v>1210308.3</v>
      </c>
      <c r="I13" s="29">
        <f t="shared" si="1"/>
        <v>1075829.6000000001</v>
      </c>
      <c r="J13" s="53">
        <f t="shared" si="2"/>
        <v>134478.70000000001</v>
      </c>
      <c r="K13" s="53">
        <f t="shared" si="3"/>
        <v>268957.40000000002</v>
      </c>
    </row>
    <row r="14" spans="1:11" x14ac:dyDescent="0.35">
      <c r="A14" s="34" t="s">
        <v>9</v>
      </c>
      <c r="B14" s="30">
        <v>1382236.5</v>
      </c>
      <c r="C14" s="48">
        <v>1900946.5</v>
      </c>
      <c r="D14" s="28">
        <v>3283183</v>
      </c>
      <c r="E14" s="29">
        <v>895458.75</v>
      </c>
      <c r="F14" s="50">
        <v>1940081.5</v>
      </c>
      <c r="G14" s="29">
        <v>2835540.25</v>
      </c>
      <c r="H14" s="29">
        <f t="shared" si="0"/>
        <v>1746073.35</v>
      </c>
      <c r="I14" s="29">
        <f t="shared" si="1"/>
        <v>1552065.2</v>
      </c>
      <c r="J14" s="53">
        <f t="shared" si="2"/>
        <v>194008.15</v>
      </c>
      <c r="K14" s="53">
        <f t="shared" si="3"/>
        <v>388016.3</v>
      </c>
    </row>
    <row r="15" spans="1:11" x14ac:dyDescent="0.35">
      <c r="A15" s="34" t="s">
        <v>10</v>
      </c>
      <c r="B15" s="30">
        <v>999571</v>
      </c>
      <c r="C15" s="48">
        <v>1310152.95</v>
      </c>
      <c r="D15" s="28">
        <v>2309723.9500000002</v>
      </c>
      <c r="E15" s="29">
        <v>684977.75</v>
      </c>
      <c r="F15" s="50">
        <v>1437530.5</v>
      </c>
      <c r="G15" s="29">
        <v>2122508.25</v>
      </c>
      <c r="H15" s="29">
        <f t="shared" si="0"/>
        <v>1293777.45</v>
      </c>
      <c r="I15" s="29">
        <f t="shared" si="1"/>
        <v>1150024.3999999999</v>
      </c>
      <c r="J15" s="53">
        <f t="shared" si="2"/>
        <v>143753.04999999999</v>
      </c>
      <c r="K15" s="53">
        <f t="shared" si="3"/>
        <v>287506.09999999998</v>
      </c>
    </row>
    <row r="16" spans="1:11" x14ac:dyDescent="0.35">
      <c r="A16" s="34" t="s">
        <v>11</v>
      </c>
      <c r="B16" s="30">
        <v>1440260.25</v>
      </c>
      <c r="C16" s="48">
        <v>1192851.75</v>
      </c>
      <c r="D16" s="28">
        <v>2633112</v>
      </c>
      <c r="E16" s="29">
        <v>946584.5</v>
      </c>
      <c r="F16" s="50">
        <v>1804868</v>
      </c>
      <c r="G16" s="29">
        <v>2751452.5</v>
      </c>
      <c r="H16" s="29">
        <f t="shared" si="0"/>
        <v>1624381.2</v>
      </c>
      <c r="I16" s="29">
        <f t="shared" si="1"/>
        <v>1443894.4</v>
      </c>
      <c r="J16" s="53">
        <f t="shared" si="2"/>
        <v>180486.8</v>
      </c>
      <c r="K16" s="53">
        <f t="shared" si="3"/>
        <v>360973.6</v>
      </c>
    </row>
    <row r="17" spans="1:11" x14ac:dyDescent="0.35">
      <c r="A17" s="34" t="s">
        <v>12</v>
      </c>
      <c r="B17" s="30">
        <v>2064775.75</v>
      </c>
      <c r="C17" s="48">
        <v>2485615.5499999998</v>
      </c>
      <c r="D17" s="28">
        <v>4550391.3</v>
      </c>
      <c r="E17" s="29">
        <v>1461795</v>
      </c>
      <c r="F17" s="50">
        <v>2931896.25</v>
      </c>
      <c r="G17" s="29">
        <v>4393691.25</v>
      </c>
      <c r="H17" s="29">
        <f t="shared" si="0"/>
        <v>2638706.625</v>
      </c>
      <c r="I17" s="29">
        <f t="shared" si="1"/>
        <v>2345517</v>
      </c>
      <c r="J17" s="53">
        <f t="shared" si="2"/>
        <v>293189.625</v>
      </c>
      <c r="K17" s="53">
        <f t="shared" si="3"/>
        <v>586379.25</v>
      </c>
    </row>
    <row r="18" spans="1:11" x14ac:dyDescent="0.35">
      <c r="A18" s="34" t="s">
        <v>13</v>
      </c>
      <c r="B18" s="30">
        <v>415089.25</v>
      </c>
      <c r="C18" s="48">
        <v>434146.75</v>
      </c>
      <c r="D18" s="28">
        <v>849236</v>
      </c>
      <c r="E18" s="29">
        <v>306840.5</v>
      </c>
      <c r="F18" s="50">
        <v>600895.75</v>
      </c>
      <c r="G18" s="29">
        <v>907736.25</v>
      </c>
      <c r="H18" s="29">
        <f t="shared" si="0"/>
        <v>540806.17500000005</v>
      </c>
      <c r="I18" s="29">
        <f t="shared" si="1"/>
        <v>480716.6</v>
      </c>
      <c r="J18" s="53">
        <f t="shared" si="2"/>
        <v>60089.574999999997</v>
      </c>
      <c r="K18" s="53">
        <f t="shared" si="3"/>
        <v>120179.15</v>
      </c>
    </row>
    <row r="19" spans="1:11" x14ac:dyDescent="0.35">
      <c r="A19" s="34" t="s">
        <v>14</v>
      </c>
      <c r="B19" s="30">
        <v>1745424</v>
      </c>
      <c r="C19" s="48">
        <v>2077564.75</v>
      </c>
      <c r="D19" s="28">
        <v>3822988.75</v>
      </c>
      <c r="E19" s="29">
        <v>1466163</v>
      </c>
      <c r="F19" s="50">
        <v>2679833</v>
      </c>
      <c r="G19" s="29">
        <v>4145996</v>
      </c>
      <c r="H19" s="29">
        <f t="shared" si="0"/>
        <v>2411849.7000000002</v>
      </c>
      <c r="I19" s="29">
        <f t="shared" si="1"/>
        <v>2143866.4</v>
      </c>
      <c r="J19" s="53">
        <f t="shared" si="2"/>
        <v>267983.3</v>
      </c>
      <c r="K19" s="53">
        <f t="shared" si="3"/>
        <v>535966.6</v>
      </c>
    </row>
    <row r="20" spans="1:11" x14ac:dyDescent="0.35">
      <c r="A20" s="34" t="s">
        <v>15</v>
      </c>
      <c r="B20" s="30">
        <v>832201.25</v>
      </c>
      <c r="C20" s="48">
        <v>1773297.51</v>
      </c>
      <c r="D20" s="28">
        <v>2605498.7599999998</v>
      </c>
      <c r="E20" s="29">
        <v>616911.5</v>
      </c>
      <c r="F20" s="50">
        <v>1172132.3999999999</v>
      </c>
      <c r="G20" s="29">
        <v>1789043.9</v>
      </c>
      <c r="H20" s="29">
        <f t="shared" si="0"/>
        <v>1054919.1599999999</v>
      </c>
      <c r="I20" s="29">
        <f t="shared" si="1"/>
        <v>937705.91999999993</v>
      </c>
      <c r="J20" s="53">
        <f t="shared" si="2"/>
        <v>117213.24</v>
      </c>
      <c r="K20" s="53">
        <f t="shared" si="3"/>
        <v>234426.48</v>
      </c>
    </row>
    <row r="21" spans="1:11" x14ac:dyDescent="0.35">
      <c r="A21" s="34" t="s">
        <v>16</v>
      </c>
      <c r="B21" s="30">
        <v>219342</v>
      </c>
      <c r="C21" s="48">
        <v>317719.5</v>
      </c>
      <c r="D21" s="28">
        <v>537061.5</v>
      </c>
      <c r="E21" s="29">
        <v>145013.25</v>
      </c>
      <c r="F21" s="50">
        <v>361111</v>
      </c>
      <c r="G21" s="29">
        <v>506124.25</v>
      </c>
      <c r="H21" s="29">
        <f t="shared" si="0"/>
        <v>324999.90000000002</v>
      </c>
      <c r="I21" s="29">
        <f t="shared" si="1"/>
        <v>288888.8</v>
      </c>
      <c r="J21" s="53">
        <f t="shared" si="2"/>
        <v>36111.1</v>
      </c>
      <c r="K21" s="53">
        <f t="shared" si="3"/>
        <v>72222.2</v>
      </c>
    </row>
    <row r="22" spans="1:11" x14ac:dyDescent="0.35">
      <c r="A22" s="34" t="s">
        <v>17</v>
      </c>
      <c r="B22" s="30">
        <v>5118000.2398000006</v>
      </c>
      <c r="C22" s="48">
        <v>5380671.4900000002</v>
      </c>
      <c r="D22" s="28">
        <v>10498671.729800001</v>
      </c>
      <c r="E22" s="29">
        <v>2877245.5</v>
      </c>
      <c r="F22" s="50">
        <v>5682865.75</v>
      </c>
      <c r="G22" s="29">
        <v>8560111.25</v>
      </c>
      <c r="H22" s="29">
        <f t="shared" si="0"/>
        <v>5114579.1749999998</v>
      </c>
      <c r="I22" s="29">
        <f t="shared" si="1"/>
        <v>4546292.5999999996</v>
      </c>
      <c r="J22" s="53">
        <f t="shared" si="2"/>
        <v>568286.57499999995</v>
      </c>
      <c r="K22" s="53">
        <f t="shared" si="3"/>
        <v>1136573.1499999999</v>
      </c>
    </row>
    <row r="23" spans="1:11" x14ac:dyDescent="0.35">
      <c r="B23" s="31">
        <v>27380418.439800002</v>
      </c>
      <c r="C23" s="49">
        <v>32038071.509999998</v>
      </c>
      <c r="D23" s="32">
        <v>59418489.9498</v>
      </c>
      <c r="E23" s="31">
        <v>17752239.965</v>
      </c>
      <c r="F23" s="51">
        <v>35988673.379999995</v>
      </c>
      <c r="G23" s="32">
        <v>53740913.344999999</v>
      </c>
      <c r="H23" s="32">
        <f>SUM(H5:H22)</f>
        <v>32389806.041999999</v>
      </c>
      <c r="I23" s="32">
        <f>SUM(I5:I22)</f>
        <v>28790938.703999996</v>
      </c>
      <c r="K23" s="53">
        <f t="shared" si="3"/>
        <v>7197734.675999999</v>
      </c>
    </row>
  </sheetData>
  <mergeCells count="9">
    <mergeCell ref="A3:A4"/>
    <mergeCell ref="E3:E4"/>
    <mergeCell ref="F3:F4"/>
    <mergeCell ref="G3:G4"/>
    <mergeCell ref="E2:G2"/>
    <mergeCell ref="B2:D2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4"/>
  <sheetViews>
    <sheetView topLeftCell="F1" zoomScale="80" zoomScaleNormal="80" workbookViewId="0">
      <selection activeCell="T4" sqref="T4"/>
    </sheetView>
  </sheetViews>
  <sheetFormatPr defaultRowHeight="22.5" x14ac:dyDescent="0.35"/>
  <cols>
    <col min="1" max="1" width="22.5" style="1" customWidth="1"/>
    <col min="2" max="2" width="13.875" style="1" customWidth="1"/>
    <col min="3" max="4" width="12.5" style="1" customWidth="1"/>
    <col min="5" max="6" width="12.875" style="1" customWidth="1"/>
    <col min="7" max="8" width="12.5" style="1" customWidth="1"/>
    <col min="9" max="9" width="13" style="1" customWidth="1"/>
    <col min="10" max="10" width="11.75" style="1" customWidth="1"/>
    <col min="11" max="12" width="12.375" style="1" customWidth="1"/>
    <col min="13" max="17" width="12.875" style="1" customWidth="1"/>
    <col min="18" max="18" width="12.875" style="1" hidden="1" customWidth="1"/>
    <col min="19" max="19" width="12.875" style="1" customWidth="1"/>
    <col min="20" max="20" width="13.875" style="1" customWidth="1"/>
    <col min="21" max="21" width="9.875" style="1" bestFit="1" customWidth="1"/>
    <col min="22" max="16384" width="9" style="1"/>
  </cols>
  <sheetData>
    <row r="1" spans="1:20" x14ac:dyDescent="0.3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x14ac:dyDescent="0.35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35">
      <c r="A3" s="43" t="s">
        <v>0</v>
      </c>
      <c r="B3" s="19"/>
      <c r="C3" s="2">
        <v>5610</v>
      </c>
      <c r="D3" s="2"/>
      <c r="E3" s="2">
        <v>5611</v>
      </c>
      <c r="F3" s="2"/>
      <c r="G3" s="2">
        <v>5612</v>
      </c>
      <c r="H3" s="2"/>
      <c r="I3" s="2">
        <v>5701</v>
      </c>
      <c r="J3" s="2"/>
      <c r="K3" s="2">
        <v>5702</v>
      </c>
      <c r="L3" s="2"/>
      <c r="M3" s="2">
        <v>5703</v>
      </c>
      <c r="N3" s="2"/>
      <c r="O3" s="2">
        <v>5704</v>
      </c>
      <c r="P3" s="2"/>
      <c r="Q3" s="2">
        <v>5705</v>
      </c>
      <c r="R3" s="2">
        <v>5706</v>
      </c>
      <c r="S3" s="23"/>
    </row>
    <row r="4" spans="1:20" ht="157.5" x14ac:dyDescent="0.35">
      <c r="A4" s="43"/>
      <c r="B4" s="22" t="s">
        <v>33</v>
      </c>
      <c r="C4" s="5" t="s">
        <v>18</v>
      </c>
      <c r="D4" s="22" t="s">
        <v>33</v>
      </c>
      <c r="E4" s="5" t="s">
        <v>18</v>
      </c>
      <c r="F4" s="22" t="s">
        <v>33</v>
      </c>
      <c r="G4" s="5" t="s">
        <v>18</v>
      </c>
      <c r="H4" s="22" t="s">
        <v>33</v>
      </c>
      <c r="I4" s="5" t="s">
        <v>18</v>
      </c>
      <c r="J4" s="22" t="s">
        <v>33</v>
      </c>
      <c r="K4" s="5" t="s">
        <v>18</v>
      </c>
      <c r="L4" s="22" t="s">
        <v>33</v>
      </c>
      <c r="M4" s="5" t="s">
        <v>18</v>
      </c>
      <c r="N4" s="22" t="s">
        <v>33</v>
      </c>
      <c r="O4" s="5" t="s">
        <v>18</v>
      </c>
      <c r="P4" s="22" t="s">
        <v>33</v>
      </c>
      <c r="Q4" s="5" t="s">
        <v>18</v>
      </c>
      <c r="R4" s="5" t="s">
        <v>18</v>
      </c>
      <c r="S4" s="22" t="s">
        <v>33</v>
      </c>
      <c r="T4" s="5" t="s">
        <v>18</v>
      </c>
    </row>
    <row r="5" spans="1:20" x14ac:dyDescent="0.35">
      <c r="A5" s="6" t="s">
        <v>1</v>
      </c>
      <c r="B5" s="24">
        <v>138831</v>
      </c>
      <c r="C5" s="14">
        <v>89036.5</v>
      </c>
      <c r="D5" s="14">
        <v>157562</v>
      </c>
      <c r="E5" s="14">
        <v>113952.5</v>
      </c>
      <c r="F5" s="14">
        <v>160407.25</v>
      </c>
      <c r="G5" s="15">
        <v>144591.75</v>
      </c>
      <c r="H5" s="15">
        <v>136102</v>
      </c>
      <c r="I5" s="16">
        <v>132128</v>
      </c>
      <c r="J5" s="16">
        <v>93804.5</v>
      </c>
      <c r="K5" s="16">
        <v>146579.5</v>
      </c>
      <c r="L5" s="16">
        <v>106645.5</v>
      </c>
      <c r="M5" s="16">
        <v>151072.5</v>
      </c>
      <c r="N5" s="16">
        <v>160240</v>
      </c>
      <c r="O5" s="16">
        <v>145579</v>
      </c>
      <c r="P5" s="16">
        <v>90785</v>
      </c>
      <c r="Q5" s="16">
        <v>146024.25</v>
      </c>
      <c r="R5" s="3"/>
      <c r="S5" s="3">
        <f>+B5+D5+F5+H5+J5+L5+N5+P5</f>
        <v>1044377.25</v>
      </c>
      <c r="T5" s="3">
        <f>SUM(C5:Q5)</f>
        <v>1974510.25</v>
      </c>
    </row>
    <row r="6" spans="1:20" x14ac:dyDescent="0.35">
      <c r="A6" s="6" t="s">
        <v>22</v>
      </c>
      <c r="B6" s="6">
        <v>69898.5</v>
      </c>
      <c r="C6" s="14">
        <v>45594</v>
      </c>
      <c r="D6" s="14">
        <v>38257</v>
      </c>
      <c r="E6" s="14">
        <v>26206</v>
      </c>
      <c r="F6" s="20"/>
      <c r="G6" s="17">
        <v>0</v>
      </c>
      <c r="H6" s="17"/>
      <c r="I6" s="17">
        <v>0</v>
      </c>
      <c r="J6" s="17"/>
      <c r="K6" s="17">
        <v>0</v>
      </c>
      <c r="L6" s="17"/>
      <c r="M6" s="17">
        <v>0</v>
      </c>
      <c r="N6" s="17"/>
      <c r="O6" s="17">
        <v>0</v>
      </c>
      <c r="P6" s="17"/>
      <c r="Q6" s="17">
        <v>0</v>
      </c>
      <c r="R6" s="3"/>
      <c r="S6" s="3">
        <f t="shared" ref="S6:S22" si="0">+B6+D6+F6+H6+J6+L6+N6+P6</f>
        <v>108155.5</v>
      </c>
      <c r="T6" s="3">
        <f t="shared" ref="T6:T22" si="1">SUM(C6:Q6)</f>
        <v>110057</v>
      </c>
    </row>
    <row r="7" spans="1:20" x14ac:dyDescent="0.35">
      <c r="A7" s="7" t="s">
        <v>2</v>
      </c>
      <c r="B7" s="8">
        <v>180421.5</v>
      </c>
      <c r="C7" s="10">
        <v>206253.5</v>
      </c>
      <c r="D7" s="10">
        <v>182175.5</v>
      </c>
      <c r="E7" s="10">
        <v>223522.25</v>
      </c>
      <c r="F7" s="21">
        <v>174834.5</v>
      </c>
      <c r="G7" s="8">
        <v>204433</v>
      </c>
      <c r="H7" s="8">
        <v>167606</v>
      </c>
      <c r="I7" s="3">
        <v>240789</v>
      </c>
      <c r="J7" s="3">
        <v>160501.5</v>
      </c>
      <c r="K7" s="3">
        <v>206381</v>
      </c>
      <c r="L7" s="3">
        <v>211748</v>
      </c>
      <c r="M7" s="3">
        <v>283607.75</v>
      </c>
      <c r="N7" s="3">
        <v>202539.73</v>
      </c>
      <c r="O7" s="3">
        <v>267535.5</v>
      </c>
      <c r="P7" s="3">
        <v>158647</v>
      </c>
      <c r="Q7" s="3">
        <v>290847.25</v>
      </c>
      <c r="R7" s="3"/>
      <c r="S7" s="3">
        <f t="shared" si="0"/>
        <v>1438473.73</v>
      </c>
      <c r="T7" s="3">
        <f t="shared" si="1"/>
        <v>3181421.48</v>
      </c>
    </row>
    <row r="8" spans="1:20" x14ac:dyDescent="0.35">
      <c r="A8" s="7" t="s">
        <v>3</v>
      </c>
      <c r="B8" s="7">
        <v>101677.25</v>
      </c>
      <c r="C8" s="10">
        <v>209553</v>
      </c>
      <c r="D8" s="10">
        <v>130629.5</v>
      </c>
      <c r="E8" s="10">
        <v>248708</v>
      </c>
      <c r="F8" s="21">
        <v>162309.5</v>
      </c>
      <c r="G8" s="8">
        <v>201112.25</v>
      </c>
      <c r="H8" s="8">
        <v>182232.25</v>
      </c>
      <c r="I8" s="3">
        <v>239321.75</v>
      </c>
      <c r="J8" s="3">
        <v>160146.5</v>
      </c>
      <c r="K8" s="3">
        <v>283097</v>
      </c>
      <c r="L8" s="3">
        <v>181618</v>
      </c>
      <c r="M8" s="3">
        <v>267755</v>
      </c>
      <c r="N8" s="3">
        <v>213700</v>
      </c>
      <c r="O8" s="3">
        <v>261938.25</v>
      </c>
      <c r="P8" s="3">
        <v>140479.5</v>
      </c>
      <c r="Q8" s="3">
        <v>267548</v>
      </c>
      <c r="R8" s="3"/>
      <c r="S8" s="3">
        <f t="shared" si="0"/>
        <v>1272792.5</v>
      </c>
      <c r="T8" s="3">
        <f t="shared" si="1"/>
        <v>3150148.5</v>
      </c>
    </row>
    <row r="9" spans="1:20" x14ac:dyDescent="0.35">
      <c r="A9" s="7" t="s">
        <v>4</v>
      </c>
      <c r="B9" s="7">
        <v>120068.5</v>
      </c>
      <c r="C9" s="10">
        <v>71573</v>
      </c>
      <c r="D9" s="10">
        <v>82124.5</v>
      </c>
      <c r="E9" s="10">
        <v>77301</v>
      </c>
      <c r="F9" s="21">
        <v>94494</v>
      </c>
      <c r="G9" s="8">
        <v>73881.5</v>
      </c>
      <c r="H9" s="8">
        <v>93081.5</v>
      </c>
      <c r="I9" s="3">
        <v>87030</v>
      </c>
      <c r="J9" s="3">
        <v>85388</v>
      </c>
      <c r="K9" s="3">
        <v>92458</v>
      </c>
      <c r="L9" s="3">
        <v>66593.5</v>
      </c>
      <c r="M9" s="3">
        <v>104119</v>
      </c>
      <c r="N9" s="3">
        <v>105074.5</v>
      </c>
      <c r="O9" s="3">
        <v>93766.5</v>
      </c>
      <c r="P9" s="3">
        <v>100979</v>
      </c>
      <c r="Q9" s="3">
        <v>112703.75</v>
      </c>
      <c r="R9" s="3"/>
      <c r="S9" s="3">
        <f t="shared" si="0"/>
        <v>747803.5</v>
      </c>
      <c r="T9" s="3">
        <f t="shared" si="1"/>
        <v>1340567.75</v>
      </c>
    </row>
    <row r="10" spans="1:20" x14ac:dyDescent="0.35">
      <c r="A10" s="7" t="s">
        <v>5</v>
      </c>
      <c r="B10" s="7">
        <v>64.734999999999999</v>
      </c>
      <c r="C10" s="10">
        <v>96281.75</v>
      </c>
      <c r="D10" s="10">
        <v>96894</v>
      </c>
      <c r="E10" s="10">
        <v>119089.5</v>
      </c>
      <c r="F10" s="21">
        <v>47526.5</v>
      </c>
      <c r="G10" s="8">
        <v>73639</v>
      </c>
      <c r="H10" s="8">
        <v>91190.25</v>
      </c>
      <c r="I10" s="3">
        <v>106480.25</v>
      </c>
      <c r="J10" s="3">
        <v>115321</v>
      </c>
      <c r="K10" s="3">
        <v>150736.5</v>
      </c>
      <c r="L10" s="3">
        <v>132823.75</v>
      </c>
      <c r="M10" s="3">
        <v>136775.75</v>
      </c>
      <c r="N10" s="3">
        <v>109437</v>
      </c>
      <c r="O10" s="3">
        <v>134065.75</v>
      </c>
      <c r="P10" s="3">
        <v>103170</v>
      </c>
      <c r="Q10" s="3">
        <v>155850.5</v>
      </c>
      <c r="R10" s="3"/>
      <c r="S10" s="3">
        <f t="shared" si="0"/>
        <v>696427.23499999999</v>
      </c>
      <c r="T10" s="3">
        <f t="shared" si="1"/>
        <v>1669281.5</v>
      </c>
    </row>
    <row r="11" spans="1:20" x14ac:dyDescent="0.35">
      <c r="A11" s="7" t="s">
        <v>6</v>
      </c>
      <c r="B11" s="7">
        <v>21829</v>
      </c>
      <c r="C11" s="10">
        <v>38396.5</v>
      </c>
      <c r="D11" s="10">
        <v>68667</v>
      </c>
      <c r="E11" s="10">
        <v>59228.75</v>
      </c>
      <c r="F11" s="21">
        <v>52013.5</v>
      </c>
      <c r="G11" s="8">
        <v>65208.75</v>
      </c>
      <c r="H11" s="8">
        <v>38935.5</v>
      </c>
      <c r="I11" s="3">
        <v>60772.5</v>
      </c>
      <c r="J11" s="3">
        <v>58484</v>
      </c>
      <c r="K11" s="3">
        <v>80694.5</v>
      </c>
      <c r="L11" s="3">
        <v>42771</v>
      </c>
      <c r="M11" s="3">
        <v>74086.75</v>
      </c>
      <c r="N11" s="3">
        <v>40280</v>
      </c>
      <c r="O11" s="3">
        <v>67604</v>
      </c>
      <c r="P11" s="3">
        <v>79854.5</v>
      </c>
      <c r="Q11" s="3">
        <v>77831.5</v>
      </c>
      <c r="R11" s="3"/>
      <c r="S11" s="3">
        <f t="shared" si="0"/>
        <v>402834.5</v>
      </c>
      <c r="T11" s="3">
        <f t="shared" si="1"/>
        <v>904828.75</v>
      </c>
    </row>
    <row r="12" spans="1:20" x14ac:dyDescent="0.35">
      <c r="A12" s="7" t="s">
        <v>7</v>
      </c>
      <c r="B12" s="7">
        <v>177413.25</v>
      </c>
      <c r="C12" s="10">
        <v>178982.5</v>
      </c>
      <c r="D12" s="10">
        <v>249769</v>
      </c>
      <c r="E12" s="10">
        <v>207303.5</v>
      </c>
      <c r="F12" s="21">
        <v>234526.75</v>
      </c>
      <c r="G12" s="8">
        <v>197059.75</v>
      </c>
      <c r="H12" s="8">
        <v>262048.5</v>
      </c>
      <c r="I12" s="3">
        <v>268603.75</v>
      </c>
      <c r="J12" s="3">
        <v>232283.5</v>
      </c>
      <c r="K12" s="3">
        <v>259126.5</v>
      </c>
      <c r="L12" s="3">
        <v>265079</v>
      </c>
      <c r="M12" s="3">
        <v>249592</v>
      </c>
      <c r="N12" s="3">
        <v>242906</v>
      </c>
      <c r="O12" s="3">
        <v>244746.25</v>
      </c>
      <c r="P12" s="3">
        <v>331508.5</v>
      </c>
      <c r="Q12" s="3">
        <v>278321.5</v>
      </c>
      <c r="R12" s="3"/>
      <c r="S12" s="3">
        <f t="shared" si="0"/>
        <v>1995534.5</v>
      </c>
      <c r="T12" s="3">
        <f t="shared" si="1"/>
        <v>3701857</v>
      </c>
    </row>
    <row r="13" spans="1:20" x14ac:dyDescent="0.35">
      <c r="A13" s="7" t="s">
        <v>8</v>
      </c>
      <c r="B13" s="7">
        <v>86161</v>
      </c>
      <c r="C13" s="10">
        <v>102561.5</v>
      </c>
      <c r="D13" s="10">
        <v>65501.5</v>
      </c>
      <c r="E13" s="10">
        <v>88420.25</v>
      </c>
      <c r="F13" s="21">
        <v>58377.25</v>
      </c>
      <c r="G13" s="8">
        <v>98822.25</v>
      </c>
      <c r="H13" s="8">
        <v>123450.75</v>
      </c>
      <c r="I13" s="3">
        <v>90032.25</v>
      </c>
      <c r="J13" s="3">
        <v>90802.5</v>
      </c>
      <c r="K13" s="3">
        <v>113160.75</v>
      </c>
      <c r="L13" s="3">
        <v>90741.25</v>
      </c>
      <c r="M13" s="3">
        <v>90132.25</v>
      </c>
      <c r="N13" s="3">
        <v>62117</v>
      </c>
      <c r="O13" s="3">
        <v>98145</v>
      </c>
      <c r="P13" s="3">
        <v>67700.25</v>
      </c>
      <c r="Q13" s="3">
        <v>104822.25</v>
      </c>
      <c r="R13" s="3"/>
      <c r="S13" s="3">
        <f t="shared" si="0"/>
        <v>644851.5</v>
      </c>
      <c r="T13" s="3">
        <f t="shared" si="1"/>
        <v>1344787</v>
      </c>
    </row>
    <row r="14" spans="1:20" x14ac:dyDescent="0.35">
      <c r="A14" s="7" t="s">
        <v>9</v>
      </c>
      <c r="B14" s="7">
        <v>127289.5</v>
      </c>
      <c r="C14" s="10">
        <v>128553.25</v>
      </c>
      <c r="D14" s="10">
        <v>61779.75</v>
      </c>
      <c r="E14" s="10">
        <v>127548.75</v>
      </c>
      <c r="F14" s="21">
        <v>112391.25</v>
      </c>
      <c r="G14" s="8">
        <v>141324.25</v>
      </c>
      <c r="H14" s="8">
        <v>91104.5</v>
      </c>
      <c r="I14" s="3">
        <v>140709.25</v>
      </c>
      <c r="J14" s="3">
        <v>147072</v>
      </c>
      <c r="K14" s="3">
        <v>152001</v>
      </c>
      <c r="L14" s="3">
        <v>97535</v>
      </c>
      <c r="M14" s="3">
        <v>162505.25</v>
      </c>
      <c r="N14" s="3">
        <v>139353.5</v>
      </c>
      <c r="O14" s="3">
        <v>157247</v>
      </c>
      <c r="P14" s="3">
        <v>118933.25</v>
      </c>
      <c r="Q14" s="3">
        <v>162023.5</v>
      </c>
      <c r="R14" s="3"/>
      <c r="S14" s="3">
        <f t="shared" si="0"/>
        <v>895458.75</v>
      </c>
      <c r="T14" s="3">
        <f t="shared" si="1"/>
        <v>1940081.5</v>
      </c>
    </row>
    <row r="15" spans="1:20" x14ac:dyDescent="0.35">
      <c r="A15" s="7" t="s">
        <v>10</v>
      </c>
      <c r="B15" s="7">
        <v>82869</v>
      </c>
      <c r="C15" s="10">
        <v>98375</v>
      </c>
      <c r="D15" s="10">
        <v>77628.75</v>
      </c>
      <c r="E15" s="10">
        <v>95186.5</v>
      </c>
      <c r="F15" s="21">
        <v>99382</v>
      </c>
      <c r="G15" s="8">
        <v>111476.25</v>
      </c>
      <c r="H15" s="8">
        <v>129919.5</v>
      </c>
      <c r="I15" s="3">
        <v>123383.25</v>
      </c>
      <c r="J15" s="3">
        <v>72846</v>
      </c>
      <c r="K15" s="3">
        <v>109883.75</v>
      </c>
      <c r="L15" s="3">
        <v>50729</v>
      </c>
      <c r="M15" s="3">
        <v>89900.75</v>
      </c>
      <c r="N15" s="3">
        <v>95957</v>
      </c>
      <c r="O15" s="3">
        <v>83828.5</v>
      </c>
      <c r="P15" s="3">
        <v>75646.5</v>
      </c>
      <c r="Q15" s="3">
        <v>123387.75</v>
      </c>
      <c r="R15" s="3"/>
      <c r="S15" s="3">
        <f t="shared" si="0"/>
        <v>684977.75</v>
      </c>
      <c r="T15" s="3">
        <f t="shared" si="1"/>
        <v>1437530.5</v>
      </c>
    </row>
    <row r="16" spans="1:20" x14ac:dyDescent="0.35">
      <c r="A16" s="7" t="s">
        <v>11</v>
      </c>
      <c r="B16" s="7">
        <v>84339.5</v>
      </c>
      <c r="C16" s="10">
        <v>94833.5</v>
      </c>
      <c r="D16" s="10">
        <v>106945.5</v>
      </c>
      <c r="E16" s="10">
        <v>109262.5</v>
      </c>
      <c r="F16" s="21">
        <v>148448.5</v>
      </c>
      <c r="G16" s="8">
        <v>101457.5</v>
      </c>
      <c r="H16" s="8">
        <v>162399.5</v>
      </c>
      <c r="I16" s="3">
        <v>127228.75</v>
      </c>
      <c r="J16" s="3">
        <v>88096.25</v>
      </c>
      <c r="K16" s="3">
        <v>111474</v>
      </c>
      <c r="L16" s="3">
        <v>91526</v>
      </c>
      <c r="M16" s="3">
        <v>143037.5</v>
      </c>
      <c r="N16" s="3">
        <v>137935.5</v>
      </c>
      <c r="O16" s="3">
        <v>121366.75</v>
      </c>
      <c r="P16" s="3">
        <v>126893.75</v>
      </c>
      <c r="Q16" s="3">
        <v>133962.5</v>
      </c>
      <c r="R16" s="3"/>
      <c r="S16" s="3">
        <f t="shared" si="0"/>
        <v>946584.5</v>
      </c>
      <c r="T16" s="3">
        <f t="shared" si="1"/>
        <v>1804868</v>
      </c>
    </row>
    <row r="17" spans="1:21" x14ac:dyDescent="0.35">
      <c r="A17" s="7" t="s">
        <v>12</v>
      </c>
      <c r="B17" s="7">
        <v>103253.75</v>
      </c>
      <c r="C17" s="10">
        <v>150056.25</v>
      </c>
      <c r="D17" s="10">
        <v>122682.5</v>
      </c>
      <c r="E17" s="10">
        <v>183296</v>
      </c>
      <c r="F17" s="21">
        <v>189218.25</v>
      </c>
      <c r="G17" s="8">
        <v>184282.25</v>
      </c>
      <c r="H17" s="8">
        <v>317894.25</v>
      </c>
      <c r="I17" s="3">
        <v>186602.75</v>
      </c>
      <c r="J17" s="3">
        <v>157839.5</v>
      </c>
      <c r="K17" s="3">
        <v>244030.5</v>
      </c>
      <c r="L17" s="3">
        <v>200040</v>
      </c>
      <c r="M17" s="3">
        <v>204436</v>
      </c>
      <c r="N17" s="3">
        <v>190981.75</v>
      </c>
      <c r="O17" s="3">
        <v>211798.25</v>
      </c>
      <c r="P17" s="3">
        <v>179885</v>
      </c>
      <c r="Q17" s="3">
        <v>208853</v>
      </c>
      <c r="R17" s="3"/>
      <c r="S17" s="3">
        <f t="shared" si="0"/>
        <v>1461795</v>
      </c>
      <c r="T17" s="3">
        <f t="shared" si="1"/>
        <v>2931896.25</v>
      </c>
    </row>
    <row r="18" spans="1:21" x14ac:dyDescent="0.35">
      <c r="A18" s="7" t="s">
        <v>13</v>
      </c>
      <c r="B18" s="7">
        <v>23828.5</v>
      </c>
      <c r="C18" s="10">
        <v>26198</v>
      </c>
      <c r="D18" s="10">
        <v>8441.5</v>
      </c>
      <c r="E18" s="10">
        <v>41098.5</v>
      </c>
      <c r="F18" s="21">
        <v>8551</v>
      </c>
      <c r="G18" s="8">
        <v>18639.25</v>
      </c>
      <c r="H18" s="8">
        <v>67536</v>
      </c>
      <c r="I18" s="3">
        <v>44381</v>
      </c>
      <c r="J18" s="3">
        <v>47270.5</v>
      </c>
      <c r="K18" s="3">
        <v>46155</v>
      </c>
      <c r="L18" s="3">
        <v>64416.5</v>
      </c>
      <c r="M18" s="3">
        <v>47947</v>
      </c>
      <c r="N18" s="3">
        <v>13698</v>
      </c>
      <c r="O18" s="3">
        <v>42130.5</v>
      </c>
      <c r="P18" s="3">
        <v>73098.5</v>
      </c>
      <c r="Q18" s="3">
        <v>51334.5</v>
      </c>
      <c r="R18" s="3"/>
      <c r="S18" s="3">
        <f t="shared" si="0"/>
        <v>306840.5</v>
      </c>
      <c r="T18" s="3">
        <f t="shared" si="1"/>
        <v>600895.75</v>
      </c>
    </row>
    <row r="19" spans="1:21" x14ac:dyDescent="0.35">
      <c r="A19" s="7" t="s">
        <v>14</v>
      </c>
      <c r="B19" s="7">
        <v>187986.25</v>
      </c>
      <c r="C19" s="10">
        <v>167152.5</v>
      </c>
      <c r="D19" s="10">
        <v>165289.25</v>
      </c>
      <c r="E19" s="10">
        <v>145295.75</v>
      </c>
      <c r="F19" s="21">
        <v>177256</v>
      </c>
      <c r="G19" s="8">
        <v>159892.75</v>
      </c>
      <c r="H19" s="8">
        <v>118212.25</v>
      </c>
      <c r="I19" s="3">
        <v>189901</v>
      </c>
      <c r="J19" s="3">
        <v>246838</v>
      </c>
      <c r="K19" s="3">
        <v>198460</v>
      </c>
      <c r="L19" s="3">
        <v>189392.5</v>
      </c>
      <c r="M19" s="3">
        <v>186384.25</v>
      </c>
      <c r="N19" s="3">
        <v>198479</v>
      </c>
      <c r="O19" s="3">
        <v>158310.75</v>
      </c>
      <c r="P19" s="3">
        <v>182709.75</v>
      </c>
      <c r="Q19" s="3">
        <v>196259.25</v>
      </c>
      <c r="R19" s="3"/>
      <c r="S19" s="3">
        <f t="shared" si="0"/>
        <v>1466163</v>
      </c>
      <c r="T19" s="3">
        <f t="shared" si="1"/>
        <v>2679833</v>
      </c>
    </row>
    <row r="20" spans="1:21" x14ac:dyDescent="0.35">
      <c r="A20" s="7" t="s">
        <v>15</v>
      </c>
      <c r="B20" s="7">
        <v>116011</v>
      </c>
      <c r="C20" s="10">
        <v>115657.75</v>
      </c>
      <c r="D20" s="10">
        <v>67672.5</v>
      </c>
      <c r="E20" s="10">
        <v>101136.75</v>
      </c>
      <c r="F20" s="21">
        <v>63481</v>
      </c>
      <c r="G20" s="8">
        <v>78008.25</v>
      </c>
      <c r="H20" s="8">
        <v>58557</v>
      </c>
      <c r="I20" s="3">
        <v>82958.649999999994</v>
      </c>
      <c r="J20" s="3">
        <v>43333</v>
      </c>
      <c r="K20" s="3">
        <v>76253.5</v>
      </c>
      <c r="L20" s="3">
        <v>81970</v>
      </c>
      <c r="M20" s="3">
        <v>61745.75</v>
      </c>
      <c r="N20" s="3">
        <v>136468.5</v>
      </c>
      <c r="O20" s="3">
        <v>87967</v>
      </c>
      <c r="P20" s="3">
        <v>49418.5</v>
      </c>
      <c r="Q20" s="3">
        <v>67504.25</v>
      </c>
      <c r="R20" s="3"/>
      <c r="S20" s="3">
        <f t="shared" si="0"/>
        <v>616911.5</v>
      </c>
      <c r="T20" s="3">
        <f t="shared" si="1"/>
        <v>1172132.3999999999</v>
      </c>
    </row>
    <row r="21" spans="1:21" x14ac:dyDescent="0.35">
      <c r="A21" s="7" t="s">
        <v>16</v>
      </c>
      <c r="B21" s="7">
        <v>27427.5</v>
      </c>
      <c r="C21" s="10">
        <v>24482.25</v>
      </c>
      <c r="D21" s="10">
        <v>43490.5</v>
      </c>
      <c r="E21" s="10">
        <v>31338.75</v>
      </c>
      <c r="F21" s="21">
        <v>3154.75</v>
      </c>
      <c r="G21" s="8">
        <v>24703</v>
      </c>
      <c r="H21" s="8">
        <v>5230.5</v>
      </c>
      <c r="I21" s="3">
        <v>30675.5</v>
      </c>
      <c r="J21" s="3">
        <v>33856</v>
      </c>
      <c r="K21" s="3">
        <v>40735.25</v>
      </c>
      <c r="L21" s="3">
        <v>6897</v>
      </c>
      <c r="M21" s="3">
        <v>28666</v>
      </c>
      <c r="N21" s="3">
        <v>21459</v>
      </c>
      <c r="O21" s="3">
        <v>32628</v>
      </c>
      <c r="P21" s="3">
        <v>3498</v>
      </c>
      <c r="Q21" s="3">
        <v>30296.5</v>
      </c>
      <c r="R21" s="3"/>
      <c r="S21" s="3">
        <f t="shared" si="0"/>
        <v>145013.25</v>
      </c>
      <c r="T21" s="3">
        <f t="shared" si="1"/>
        <v>361111</v>
      </c>
    </row>
    <row r="22" spans="1:21" x14ac:dyDescent="0.35">
      <c r="A22" s="7" t="s">
        <v>17</v>
      </c>
      <c r="B22" s="7">
        <v>363973.25</v>
      </c>
      <c r="C22" s="10">
        <v>328852.75</v>
      </c>
      <c r="D22" s="10">
        <v>323994.25</v>
      </c>
      <c r="E22" s="10">
        <v>351887.5</v>
      </c>
      <c r="F22" s="21">
        <v>335106.25</v>
      </c>
      <c r="G22" s="8">
        <v>363922.25</v>
      </c>
      <c r="H22" s="8">
        <v>393018</v>
      </c>
      <c r="I22" s="3">
        <v>381138.25</v>
      </c>
      <c r="J22" s="3">
        <v>366871</v>
      </c>
      <c r="K22" s="3">
        <v>428920.25</v>
      </c>
      <c r="L22" s="3">
        <v>336633.5</v>
      </c>
      <c r="M22" s="3">
        <v>426261.5</v>
      </c>
      <c r="N22" s="3">
        <v>384024.5</v>
      </c>
      <c r="O22" s="3">
        <v>430096.75</v>
      </c>
      <c r="P22" s="3">
        <v>373624.75</v>
      </c>
      <c r="Q22" s="3">
        <v>458514.25</v>
      </c>
      <c r="R22" s="3"/>
      <c r="S22" s="3">
        <f t="shared" si="0"/>
        <v>2877245.5</v>
      </c>
      <c r="T22" s="3">
        <f t="shared" si="1"/>
        <v>5682865.75</v>
      </c>
    </row>
    <row r="23" spans="1:21" x14ac:dyDescent="0.35">
      <c r="C23" s="9">
        <f>SUM(C5:C22)</f>
        <v>2172393.5</v>
      </c>
      <c r="D23" s="9"/>
      <c r="E23" s="9">
        <f>SUM(E5:E22)</f>
        <v>2349782.75</v>
      </c>
      <c r="F23" s="9"/>
      <c r="G23" s="3">
        <f>SUM(G5:G22)</f>
        <v>2242454</v>
      </c>
      <c r="H23" s="3"/>
      <c r="I23" s="3">
        <f>SUM(I5:I22)</f>
        <v>2532135.9</v>
      </c>
      <c r="J23" s="3"/>
      <c r="K23" s="3">
        <f t="shared" ref="K23:Q23" si="2">SUM(K5:K22)</f>
        <v>2740147</v>
      </c>
      <c r="L23" s="3"/>
      <c r="M23" s="3">
        <f t="shared" si="2"/>
        <v>2708025</v>
      </c>
      <c r="N23" s="3"/>
      <c r="O23" s="3">
        <f t="shared" si="2"/>
        <v>2638753.75</v>
      </c>
      <c r="P23" s="3"/>
      <c r="Q23" s="3">
        <f t="shared" si="2"/>
        <v>2866084.5</v>
      </c>
      <c r="R23" s="3"/>
      <c r="S23" s="3"/>
      <c r="T23" s="3">
        <f>SUM(T5:T22)</f>
        <v>35988673.379999995</v>
      </c>
      <c r="U23" s="4"/>
    </row>
    <row r="24" spans="1:21" x14ac:dyDescent="0.35">
      <c r="M24" s="12"/>
      <c r="N24" s="12"/>
      <c r="O24" s="12"/>
      <c r="P24" s="12"/>
      <c r="Q24" s="12"/>
      <c r="R24" s="12"/>
      <c r="S24" s="12"/>
      <c r="T24" s="18"/>
    </row>
  </sheetData>
  <mergeCells count="3">
    <mergeCell ref="A3:A4"/>
    <mergeCell ref="A1:T1"/>
    <mergeCell ref="A2:T2"/>
  </mergeCells>
  <conditionalFormatting sqref="T5:T22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{442D8B70-0B62-4E25-945E-3AD434A7DD30}</x14:id>
        </ext>
      </extLst>
    </cfRule>
  </conditionalFormatting>
  <conditionalFormatting sqref="S5:S2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{AE1307C5-264B-4325-8E3F-02E13F9FC3B1}</x14:id>
        </ext>
      </extLst>
    </cfRule>
  </conditionalFormatting>
  <printOptions horizontalCentered="1"/>
  <pageMargins left="0.15748031496062992" right="0.70866141732283472" top="0.35433070866141736" bottom="0.35433070866141736" header="0.31496062992125984" footer="0.31496062992125984"/>
  <pageSetup paperSize="9" scale="92" fitToWidth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2D8B70-0B62-4E25-945E-3AD434A7DD3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T5:T22</xm:sqref>
        </x14:conditionalFormatting>
        <x14:conditionalFormatting xmlns:xm="http://schemas.microsoft.com/office/excel/2006/main">
          <x14:cfRule type="dataBar" id="{AE1307C5-264B-4325-8E3F-02E13F9FC3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S5:S22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10" workbookViewId="0">
      <selection activeCell="G17" sqref="G17"/>
    </sheetView>
  </sheetViews>
  <sheetFormatPr defaultRowHeight="22.5" x14ac:dyDescent="0.35"/>
  <cols>
    <col min="1" max="1" width="22.5" style="1" customWidth="1"/>
    <col min="2" max="2" width="10.375" style="1" customWidth="1"/>
    <col min="3" max="3" width="12.875" style="1" customWidth="1"/>
    <col min="4" max="4" width="12.5" style="1" customWidth="1"/>
    <col min="5" max="5" width="11.75" style="1" customWidth="1"/>
    <col min="6" max="6" width="12.375" style="1" customWidth="1"/>
    <col min="7" max="9" width="12.875" style="1" customWidth="1"/>
    <col min="10" max="10" width="12.875" style="1" hidden="1" customWidth="1"/>
    <col min="11" max="11" width="12.375" style="1" bestFit="1" customWidth="1"/>
    <col min="12" max="12" width="9.875" style="1" bestFit="1" customWidth="1"/>
    <col min="13" max="16384" width="9" style="1"/>
  </cols>
  <sheetData>
    <row r="1" spans="1:11" x14ac:dyDescent="0.35">
      <c r="A1" s="1" t="s">
        <v>21</v>
      </c>
    </row>
    <row r="2" spans="1:11" x14ac:dyDescent="0.35">
      <c r="A2" s="1" t="s">
        <v>19</v>
      </c>
    </row>
    <row r="3" spans="1:11" x14ac:dyDescent="0.35">
      <c r="A3" s="45" t="s">
        <v>0</v>
      </c>
      <c r="B3" s="2">
        <v>5610</v>
      </c>
      <c r="C3" s="2">
        <v>5611</v>
      </c>
      <c r="D3" s="2">
        <v>5612</v>
      </c>
      <c r="E3" s="2">
        <v>5701</v>
      </c>
      <c r="F3" s="2">
        <v>5702</v>
      </c>
      <c r="G3" s="2">
        <v>5703</v>
      </c>
      <c r="H3" s="2">
        <v>5704</v>
      </c>
      <c r="I3" s="2">
        <v>5705</v>
      </c>
      <c r="J3" s="2">
        <v>5706</v>
      </c>
    </row>
    <row r="4" spans="1:11" ht="53.25" customHeight="1" x14ac:dyDescent="0.35">
      <c r="A4" s="46"/>
      <c r="B4" s="5" t="s">
        <v>23</v>
      </c>
      <c r="C4" s="5" t="s">
        <v>25</v>
      </c>
      <c r="D4" s="5" t="s">
        <v>24</v>
      </c>
      <c r="E4" s="5" t="s">
        <v>26</v>
      </c>
      <c r="F4" s="5" t="s">
        <v>27</v>
      </c>
      <c r="G4" s="5" t="s">
        <v>28</v>
      </c>
      <c r="H4" s="5" t="s">
        <v>29</v>
      </c>
      <c r="I4" s="5" t="s">
        <v>30</v>
      </c>
      <c r="J4" s="5" t="s">
        <v>18</v>
      </c>
      <c r="K4" s="11" t="s">
        <v>20</v>
      </c>
    </row>
    <row r="5" spans="1:11" x14ac:dyDescent="0.35">
      <c r="A5" s="6" t="s">
        <v>1</v>
      </c>
      <c r="B5" s="10"/>
      <c r="C5" s="10"/>
      <c r="D5" s="10"/>
      <c r="E5" s="3"/>
      <c r="F5" s="3"/>
      <c r="G5" s="3"/>
      <c r="H5" s="3"/>
      <c r="I5" s="3"/>
      <c r="J5" s="3"/>
      <c r="K5" s="3">
        <f t="shared" ref="K5:K22" si="0">SUM(B5:I5)</f>
        <v>0</v>
      </c>
    </row>
    <row r="6" spans="1:11" x14ac:dyDescent="0.35">
      <c r="A6" s="6" t="s">
        <v>22</v>
      </c>
      <c r="B6" s="10">
        <v>4947</v>
      </c>
      <c r="C6" s="10">
        <v>9248</v>
      </c>
      <c r="D6" s="10">
        <v>3485</v>
      </c>
      <c r="E6" s="3">
        <v>3445</v>
      </c>
      <c r="F6" s="3">
        <v>10835</v>
      </c>
      <c r="G6" s="13">
        <v>0</v>
      </c>
      <c r="H6" s="13">
        <v>0</v>
      </c>
      <c r="I6" s="13">
        <v>0</v>
      </c>
      <c r="J6" s="3"/>
      <c r="K6" s="3">
        <f t="shared" si="0"/>
        <v>31960</v>
      </c>
    </row>
    <row r="7" spans="1:11" x14ac:dyDescent="0.35">
      <c r="A7" s="7" t="s">
        <v>2</v>
      </c>
      <c r="B7" s="10"/>
      <c r="C7" s="10"/>
      <c r="D7" s="8"/>
      <c r="E7" s="3"/>
      <c r="F7" s="3"/>
      <c r="G7" s="3"/>
      <c r="H7" s="3"/>
      <c r="I7" s="3"/>
      <c r="J7" s="3"/>
      <c r="K7" s="3">
        <f t="shared" si="0"/>
        <v>0</v>
      </c>
    </row>
    <row r="8" spans="1:11" x14ac:dyDescent="0.35">
      <c r="A8" s="7" t="s">
        <v>3</v>
      </c>
      <c r="B8" s="10"/>
      <c r="C8" s="10"/>
      <c r="D8" s="8"/>
      <c r="E8" s="3"/>
      <c r="F8" s="3"/>
      <c r="G8" s="3"/>
      <c r="H8" s="3"/>
      <c r="I8" s="3"/>
      <c r="J8" s="3"/>
      <c r="K8" s="3">
        <f t="shared" si="0"/>
        <v>0</v>
      </c>
    </row>
    <row r="9" spans="1:11" x14ac:dyDescent="0.35">
      <c r="A9" s="7" t="s">
        <v>4</v>
      </c>
      <c r="B9" s="10"/>
      <c r="C9" s="10"/>
      <c r="D9" s="8"/>
      <c r="E9" s="3"/>
      <c r="F9" s="3"/>
      <c r="G9" s="3"/>
      <c r="H9" s="3"/>
      <c r="I9" s="3"/>
      <c r="J9" s="3"/>
      <c r="K9" s="3">
        <f t="shared" si="0"/>
        <v>0</v>
      </c>
    </row>
    <row r="10" spans="1:11" x14ac:dyDescent="0.35">
      <c r="A10" s="7" t="s">
        <v>5</v>
      </c>
      <c r="B10" s="10"/>
      <c r="C10" s="10"/>
      <c r="D10" s="8"/>
      <c r="E10" s="3"/>
      <c r="F10" s="3"/>
      <c r="G10" s="3"/>
      <c r="H10" s="3"/>
      <c r="I10" s="3"/>
      <c r="J10" s="3"/>
      <c r="K10" s="3">
        <f t="shared" si="0"/>
        <v>0</v>
      </c>
    </row>
    <row r="11" spans="1:11" x14ac:dyDescent="0.35">
      <c r="A11" s="7" t="s">
        <v>6</v>
      </c>
      <c r="B11" s="10"/>
      <c r="C11" s="10"/>
      <c r="D11" s="8"/>
      <c r="E11" s="3"/>
      <c r="F11" s="3"/>
      <c r="G11" s="3"/>
      <c r="H11" s="3"/>
      <c r="I11" s="3"/>
      <c r="J11" s="3"/>
      <c r="K11" s="3">
        <f t="shared" si="0"/>
        <v>0</v>
      </c>
    </row>
    <row r="12" spans="1:11" x14ac:dyDescent="0.35">
      <c r="A12" s="7" t="s">
        <v>7</v>
      </c>
      <c r="B12" s="10"/>
      <c r="C12" s="10"/>
      <c r="D12" s="8"/>
      <c r="E12" s="3"/>
      <c r="F12" s="3"/>
      <c r="G12" s="3"/>
      <c r="H12" s="3"/>
      <c r="I12" s="3"/>
      <c r="J12" s="3"/>
      <c r="K12" s="3">
        <f t="shared" si="0"/>
        <v>0</v>
      </c>
    </row>
    <row r="13" spans="1:11" x14ac:dyDescent="0.35">
      <c r="A13" s="7" t="s">
        <v>8</v>
      </c>
      <c r="B13" s="10"/>
      <c r="C13" s="10"/>
      <c r="D13" s="8"/>
      <c r="E13" s="3"/>
      <c r="F13" s="3"/>
      <c r="G13" s="3"/>
      <c r="H13" s="3"/>
      <c r="I13" s="3"/>
      <c r="J13" s="3"/>
      <c r="K13" s="3">
        <f t="shared" si="0"/>
        <v>0</v>
      </c>
    </row>
    <row r="14" spans="1:11" x14ac:dyDescent="0.35">
      <c r="A14" s="7" t="s">
        <v>9</v>
      </c>
      <c r="B14" s="10"/>
      <c r="C14" s="10"/>
      <c r="D14" s="8"/>
      <c r="E14" s="3"/>
      <c r="F14" s="3"/>
      <c r="G14" s="3"/>
      <c r="H14" s="3"/>
      <c r="I14" s="3"/>
      <c r="J14" s="3"/>
      <c r="K14" s="3">
        <f t="shared" si="0"/>
        <v>0</v>
      </c>
    </row>
    <row r="15" spans="1:11" x14ac:dyDescent="0.35">
      <c r="A15" s="7" t="s">
        <v>10</v>
      </c>
      <c r="B15" s="10"/>
      <c r="C15" s="10"/>
      <c r="D15" s="8"/>
      <c r="E15" s="3"/>
      <c r="F15" s="3"/>
      <c r="G15" s="3"/>
      <c r="H15" s="3"/>
      <c r="I15" s="3"/>
      <c r="J15" s="3"/>
      <c r="K15" s="3">
        <f t="shared" si="0"/>
        <v>0</v>
      </c>
    </row>
    <row r="16" spans="1:11" x14ac:dyDescent="0.35">
      <c r="A16" s="7" t="s">
        <v>11</v>
      </c>
      <c r="B16" s="10"/>
      <c r="C16" s="10"/>
      <c r="D16" s="8"/>
      <c r="E16" s="3"/>
      <c r="F16" s="3"/>
      <c r="G16" s="3"/>
      <c r="H16" s="3"/>
      <c r="I16" s="3"/>
      <c r="J16" s="3"/>
      <c r="K16" s="3">
        <f t="shared" si="0"/>
        <v>0</v>
      </c>
    </row>
    <row r="17" spans="1:12" x14ac:dyDescent="0.35">
      <c r="A17" s="7" t="s">
        <v>12</v>
      </c>
      <c r="B17" s="10"/>
      <c r="C17" s="10"/>
      <c r="D17" s="8"/>
      <c r="E17" s="3"/>
      <c r="F17" s="3"/>
      <c r="G17" s="3"/>
      <c r="H17" s="3"/>
      <c r="I17" s="3"/>
      <c r="J17" s="3"/>
      <c r="K17" s="3">
        <f t="shared" si="0"/>
        <v>0</v>
      </c>
    </row>
    <row r="18" spans="1:12" x14ac:dyDescent="0.35">
      <c r="A18" s="7" t="s">
        <v>13</v>
      </c>
      <c r="B18" s="10"/>
      <c r="C18" s="10"/>
      <c r="D18" s="8"/>
      <c r="E18" s="3"/>
      <c r="F18" s="3"/>
      <c r="G18" s="3"/>
      <c r="H18" s="3"/>
      <c r="I18" s="3"/>
      <c r="J18" s="3"/>
      <c r="K18" s="3">
        <f t="shared" si="0"/>
        <v>0</v>
      </c>
    </row>
    <row r="19" spans="1:12" x14ac:dyDescent="0.35">
      <c r="A19" s="7" t="s">
        <v>14</v>
      </c>
      <c r="B19" s="10"/>
      <c r="C19" s="10"/>
      <c r="D19" s="8"/>
      <c r="E19" s="3"/>
      <c r="F19" s="3"/>
      <c r="G19" s="3"/>
      <c r="H19" s="3"/>
      <c r="I19" s="3"/>
      <c r="J19" s="3"/>
      <c r="K19" s="3">
        <f t="shared" si="0"/>
        <v>0</v>
      </c>
    </row>
    <row r="20" spans="1:12" x14ac:dyDescent="0.35">
      <c r="A20" s="7" t="s">
        <v>15</v>
      </c>
      <c r="B20" s="10"/>
      <c r="C20" s="10"/>
      <c r="D20" s="8"/>
      <c r="E20" s="3"/>
      <c r="F20" s="3"/>
      <c r="G20" s="3"/>
      <c r="H20" s="3"/>
      <c r="I20" s="3"/>
      <c r="J20" s="3"/>
      <c r="K20" s="3">
        <f t="shared" si="0"/>
        <v>0</v>
      </c>
    </row>
    <row r="21" spans="1:12" x14ac:dyDescent="0.35">
      <c r="A21" s="7" t="s">
        <v>16</v>
      </c>
      <c r="B21" s="10"/>
      <c r="C21" s="10"/>
      <c r="D21" s="8"/>
      <c r="E21" s="3"/>
      <c r="F21" s="3"/>
      <c r="G21" s="3"/>
      <c r="H21" s="3"/>
      <c r="I21" s="3"/>
      <c r="J21" s="3"/>
      <c r="K21" s="3">
        <f t="shared" si="0"/>
        <v>0</v>
      </c>
    </row>
    <row r="22" spans="1:12" x14ac:dyDescent="0.35">
      <c r="A22" s="7" t="s">
        <v>17</v>
      </c>
      <c r="B22" s="10"/>
      <c r="C22" s="10"/>
      <c r="D22" s="8"/>
      <c r="E22" s="3"/>
      <c r="F22" s="3"/>
      <c r="G22" s="3"/>
      <c r="H22" s="3"/>
      <c r="I22" s="3"/>
      <c r="J22" s="3"/>
      <c r="K22" s="3">
        <f t="shared" si="0"/>
        <v>0</v>
      </c>
    </row>
    <row r="23" spans="1:12" x14ac:dyDescent="0.35">
      <c r="B23" s="9">
        <f>SUM(B5:B22)</f>
        <v>4947</v>
      </c>
      <c r="C23" s="9">
        <f>SUM(C5:C22)</f>
        <v>9248</v>
      </c>
      <c r="D23" s="3">
        <f>SUM(D5:D22)</f>
        <v>3485</v>
      </c>
      <c r="E23" s="3">
        <f>SUM(E5:E22)</f>
        <v>3445</v>
      </c>
      <c r="F23" s="3">
        <f t="shared" ref="F23:K23" si="1">SUM(F5:F22)</f>
        <v>10835</v>
      </c>
      <c r="G23" s="3">
        <f t="shared" si="1"/>
        <v>0</v>
      </c>
      <c r="H23" s="3">
        <f t="shared" si="1"/>
        <v>0</v>
      </c>
      <c r="I23" s="3">
        <f t="shared" si="1"/>
        <v>0</v>
      </c>
      <c r="J23" s="3"/>
      <c r="K23" s="3">
        <f t="shared" si="1"/>
        <v>31960</v>
      </c>
      <c r="L23" s="4"/>
    </row>
  </sheetData>
  <mergeCells count="1">
    <mergeCell ref="A3:A4"/>
  </mergeCells>
  <conditionalFormatting sqref="K5:K22">
    <cfRule type="cellIs" dxfId="0" priority="2" operator="greater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56-57</vt:lpstr>
      <vt:lpstr>พึงจ่าย57</vt:lpstr>
      <vt:lpstr>พึงรับ 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siam125</cp:lastModifiedBy>
  <cp:lastPrinted>2014-11-03T03:21:10Z</cp:lastPrinted>
  <dcterms:created xsi:type="dcterms:W3CDTF">2014-07-22T01:48:30Z</dcterms:created>
  <dcterms:modified xsi:type="dcterms:W3CDTF">2014-11-03T03:26:21Z</dcterms:modified>
</cp:coreProperties>
</file>